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slavica_leci_skole_hr/Documents/Desktop/2025/TRANSPARENTNOST/"/>
    </mc:Choice>
  </mc:AlternateContent>
  <xr:revisionPtr revIDLastSave="465" documentId="8_{083C0247-721B-4A34-A642-787C999A53DE}" xr6:coauthVersionLast="47" xr6:coauthVersionMax="47" xr10:uidLastSave="{73CE931F-DE68-48C1-9B25-90C14F331073}"/>
  <bookViews>
    <workbookView xWindow="-120" yWindow="-120" windowWidth="29040" windowHeight="15720" xr2:uid="{9D33D043-9E45-4C33-A01A-2EE2E8155853}"/>
  </bookViews>
  <sheets>
    <sheet name="01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11" i="1"/>
  <c r="D22" i="1"/>
  <c r="D74" i="1" l="1"/>
  <c r="D34" i="1"/>
  <c r="D69" i="1" l="1"/>
  <c r="D80" i="1"/>
  <c r="D27" i="1"/>
  <c r="D71" i="1"/>
  <c r="D39" i="1"/>
  <c r="D25" i="1"/>
  <c r="D82" i="1"/>
  <c r="D52" i="1"/>
  <c r="D59" i="1"/>
  <c r="D48" i="1"/>
  <c r="D43" i="1"/>
  <c r="D41" i="1"/>
  <c r="D55" i="1" l="1"/>
  <c r="D67" i="1"/>
  <c r="D37" i="1"/>
  <c r="D20" i="1"/>
  <c r="D76" i="1"/>
  <c r="D57" i="1"/>
  <c r="D45" i="1"/>
  <c r="D83" i="1" l="1"/>
  <c r="D12" i="1"/>
  <c r="D14" i="1"/>
  <c r="D18" i="1"/>
  <c r="D16" i="1"/>
  <c r="D23" i="1" l="1"/>
  <c r="D84" i="1" s="1"/>
</calcChain>
</file>

<file path=xl/sharedStrings.xml><?xml version="1.0" encoding="utf-8"?>
<sst xmlns="http://schemas.openxmlformats.org/spreadsheetml/2006/main" count="154" uniqueCount="104">
  <si>
    <t>NAZIV PRIMATELJA</t>
  </si>
  <si>
    <t>OIB</t>
  </si>
  <si>
    <t>SJEDIŠTE PRIMATELJA</t>
  </si>
  <si>
    <t>NAČIN OBJAVE ISPLAĆENOG IZNOSA</t>
  </si>
  <si>
    <t>VRSTA RASHODA I IZDATAKA</t>
  </si>
  <si>
    <t>ZAPOSLENICI</t>
  </si>
  <si>
    <t>3111 Plaće za redovan rad</t>
  </si>
  <si>
    <t>3111 Ukupno</t>
  </si>
  <si>
    <t>3121 Ostali rashodi za zaposlene</t>
  </si>
  <si>
    <t>3121 Ukupno</t>
  </si>
  <si>
    <t>3132 Ukupno</t>
  </si>
  <si>
    <t>3212 Naknada za prijevoz, za rad na terenui odvojeni život</t>
  </si>
  <si>
    <t>3212 Ukupno</t>
  </si>
  <si>
    <t>UKUPNO:</t>
  </si>
  <si>
    <t>PETRINJA</t>
  </si>
  <si>
    <t>3221 Ukupno</t>
  </si>
  <si>
    <t>ZAGREB</t>
  </si>
  <si>
    <t>3222 Materijal i sirovine</t>
  </si>
  <si>
    <t>VINDIJA D.D.</t>
  </si>
  <si>
    <t>VARAŽDIN</t>
  </si>
  <si>
    <t>SISAK</t>
  </si>
  <si>
    <t>NEW MIP D.O.O.</t>
  </si>
  <si>
    <t>3222 Ukupno</t>
  </si>
  <si>
    <t>3223 Energija</t>
  </si>
  <si>
    <t>3223 Ukupno</t>
  </si>
  <si>
    <t>3231 Ukupno</t>
  </si>
  <si>
    <t>3232 Ukupno</t>
  </si>
  <si>
    <t>3238 Računalne usluge</t>
  </si>
  <si>
    <t>3238 Ukupno</t>
  </si>
  <si>
    <t>3239 Ukupno</t>
  </si>
  <si>
    <t>3293 Ukupno</t>
  </si>
  <si>
    <t>OTP BANKA D.D.</t>
  </si>
  <si>
    <t>SPLIT</t>
  </si>
  <si>
    <t>3224 Ukupno</t>
  </si>
  <si>
    <t>UDRUGA LANAC KRETANJA</t>
  </si>
  <si>
    <t>3236 Ukupno</t>
  </si>
  <si>
    <t>3221 Uredski materijal i ostali materijalni rashodi</t>
  </si>
  <si>
    <t>VELIKA GORICA</t>
  </si>
  <si>
    <t>HEP OPSKRBA D.O.O.</t>
  </si>
  <si>
    <t>3224 Materijal i dijelovi za tekuće i investicijsko održavanje</t>
  </si>
  <si>
    <t>3227 Službena, radna i zaštitna odjeća i obuća</t>
  </si>
  <si>
    <t>3227 Ukupno</t>
  </si>
  <si>
    <t>HRVATSKA POŠTA</t>
  </si>
  <si>
    <t>3231 Usluge telefona, pošte i prijevoza</t>
  </si>
  <si>
    <t>VODE BANOVINE D.O.O.</t>
  </si>
  <si>
    <t>3234 Komunalne usluge</t>
  </si>
  <si>
    <t>3234 Ukupno</t>
  </si>
  <si>
    <t xml:space="preserve">3236 Zdravstvene i veterinarske usluge </t>
  </si>
  <si>
    <t>LIBUSOFT CICOM D.O.O.</t>
  </si>
  <si>
    <t>3239 Ostale usluge</t>
  </si>
  <si>
    <t>3293 Reprezetacija</t>
  </si>
  <si>
    <t>3295 Pristojbe i  naknade</t>
  </si>
  <si>
    <t xml:space="preserve">3295 Ukupno </t>
  </si>
  <si>
    <t>3299 Ostali rashodi poslovanja</t>
  </si>
  <si>
    <t xml:space="preserve">3299 Ukupno </t>
  </si>
  <si>
    <t>4227 Ukupno</t>
  </si>
  <si>
    <t>3211 Službena putovanja</t>
  </si>
  <si>
    <t>3211 Ukupno</t>
  </si>
  <si>
    <t xml:space="preserve">3213 Ukupno </t>
  </si>
  <si>
    <t>3213 Stručno usavršavanje zaposlenika</t>
  </si>
  <si>
    <t>3225 Sitni inventar i auto gume</t>
  </si>
  <si>
    <t>3225 Ukupno</t>
  </si>
  <si>
    <t>3237 Intelektualne i osobne usluge</t>
  </si>
  <si>
    <t>3237 Ukupno</t>
  </si>
  <si>
    <t>3294 Članarine i norme</t>
  </si>
  <si>
    <t>3294 Ukupno</t>
  </si>
  <si>
    <t>4227 Uređaji, strojevi i oprema za ostale namjene</t>
  </si>
  <si>
    <t xml:space="preserve">3211 Ukupno </t>
  </si>
  <si>
    <t>OSNOVNA ŠKOLA DVOR</t>
  </si>
  <si>
    <t>Adresa: Ante Brune Bušića 5</t>
  </si>
  <si>
    <t>Poštanski broj i grad: 44 440 Dvor</t>
  </si>
  <si>
    <t>Kontakt: 044/871-831</t>
  </si>
  <si>
    <t>E-pošta: osnovna-skola-dvor@os-dvor.skole.hr</t>
  </si>
  <si>
    <t>Web: http://os-dvor.skole.hr/</t>
  </si>
  <si>
    <t>OIB: 44812436247</t>
  </si>
  <si>
    <t>IBAN: HR7324070001100057794</t>
  </si>
  <si>
    <t>VIVA INFO D.O.O.</t>
  </si>
  <si>
    <t>CS DATA</t>
  </si>
  <si>
    <t>MAER D.O.O.</t>
  </si>
  <si>
    <t>SESVETE</t>
  </si>
  <si>
    <t>DVOR</t>
  </si>
  <si>
    <t>ZAGREBINSPEKT D.O.O.</t>
  </si>
  <si>
    <t>DVORKOM D.O.O.</t>
  </si>
  <si>
    <t>FOKUS INFOPROJEKT D.O.O.</t>
  </si>
  <si>
    <t>PROPRINT D.O.O.</t>
  </si>
  <si>
    <t>HRVATSKI TELEKOM D.D.</t>
  </si>
  <si>
    <t>FINANCIJSKA AGENCIJA</t>
  </si>
  <si>
    <t>3132 Doprinosi za obvezno zdravstveno osiguranje</t>
  </si>
  <si>
    <t>HRV. UDRUGA RAVNATELJA OŠ</t>
  </si>
  <si>
    <t>KNJIŽARA ŠUŠNJIĆ</t>
  </si>
  <si>
    <t>PROXIMA INFORMATIKA D.O.O.</t>
  </si>
  <si>
    <t>ALCA ZAGREB D.O.O.</t>
  </si>
  <si>
    <t>ŠKOLSKE NOVINE D.O.O.</t>
  </si>
  <si>
    <t>KOVAČIĆ KONZALTING D.O.O.</t>
  </si>
  <si>
    <t>TROGIR</t>
  </si>
  <si>
    <t>STUDENAC D.O.O.</t>
  </si>
  <si>
    <t>ELLABO D.O.O.</t>
  </si>
  <si>
    <t>3232 Usluge tek. i inv .održavanja</t>
  </si>
  <si>
    <t>3232 Usluge tek. i inv. održavanja</t>
  </si>
  <si>
    <t>HRV. ZAJEDNICA OŠ</t>
  </si>
  <si>
    <t>UGOVOR O DJELU</t>
  </si>
  <si>
    <t>32372 Ugovor o djelu</t>
  </si>
  <si>
    <t>SVEUKUPNO SIJEČANJ 2025. GODINE</t>
  </si>
  <si>
    <t>INFORMACIJE O TROŠENJU SREDSTAVA ZA SIJEČANJ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</si>
</sst>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color rgb="FF3F3F3F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57">
    <xf numFmtId="0" fontId="0" fillId="0" borderId="0" xfId="0"/>
    <xf numFmtId="0" fontId="7" fillId="3" borderId="1" xfId="1" applyFont="1" applyFill="1"/>
    <xf numFmtId="0" fontId="7" fillId="3" borderId="1" xfId="1" applyFont="1" applyFill="1" applyAlignment="1">
      <alignment horizontal="center"/>
    </xf>
    <xf numFmtId="164" fontId="7" fillId="3" borderId="1" xfId="1" applyNumberFormat="1" applyFont="1" applyFill="1"/>
    <xf numFmtId="0" fontId="6" fillId="4" borderId="1" xfId="1" applyFont="1" applyFill="1"/>
    <xf numFmtId="0" fontId="6" fillId="4" borderId="1" xfId="1" applyFont="1" applyFill="1" applyAlignment="1">
      <alignment horizontal="center"/>
    </xf>
    <xf numFmtId="164" fontId="6" fillId="4" borderId="1" xfId="1" applyNumberFormat="1" applyFont="1" applyFill="1"/>
    <xf numFmtId="0" fontId="6" fillId="3" borderId="1" xfId="1" applyFont="1" applyFill="1" applyAlignment="1">
      <alignment horizontal="center"/>
    </xf>
    <xf numFmtId="0" fontId="7" fillId="3" borderId="1" xfId="1" applyFont="1" applyFill="1" applyAlignment="1">
      <alignment wrapText="1"/>
    </xf>
    <xf numFmtId="0" fontId="0" fillId="3" borderId="0" xfId="0" applyFill="1"/>
    <xf numFmtId="0" fontId="7" fillId="0" borderId="1" xfId="1" applyFont="1" applyFill="1"/>
    <xf numFmtId="0" fontId="7" fillId="0" borderId="1" xfId="1" applyFont="1" applyFill="1" applyAlignment="1">
      <alignment horizontal="center"/>
    </xf>
    <xf numFmtId="164" fontId="7" fillId="0" borderId="1" xfId="1" applyNumberFormat="1" applyFont="1" applyFill="1"/>
    <xf numFmtId="49" fontId="7" fillId="3" borderId="1" xfId="1" applyNumberFormat="1" applyFont="1" applyFill="1" applyAlignment="1">
      <alignment horizontal="center"/>
    </xf>
    <xf numFmtId="0" fontId="2" fillId="0" borderId="0" xfId="0" applyFont="1"/>
    <xf numFmtId="0" fontId="7" fillId="0" borderId="1" xfId="1" applyFont="1" applyFill="1" applyAlignment="1">
      <alignment wrapText="1"/>
    </xf>
    <xf numFmtId="0" fontId="0" fillId="0" borderId="6" xfId="0" applyBorder="1" applyAlignment="1">
      <alignment horizontal="center"/>
    </xf>
    <xf numFmtId="0" fontId="6" fillId="5" borderId="1" xfId="1" applyFont="1" applyFill="1"/>
    <xf numFmtId="0" fontId="6" fillId="5" borderId="1" xfId="1" applyFont="1" applyFill="1" applyAlignment="1">
      <alignment horizontal="center"/>
    </xf>
    <xf numFmtId="164" fontId="6" fillId="5" borderId="1" xfId="1" applyNumberFormat="1" applyFont="1" applyFill="1"/>
    <xf numFmtId="0" fontId="6" fillId="6" borderId="1" xfId="1" applyFont="1" applyFill="1" applyAlignment="1">
      <alignment horizontal="center" vertical="center"/>
    </xf>
    <xf numFmtId="0" fontId="6" fillId="6" borderId="1" xfId="1" applyFont="1" applyFill="1" applyAlignment="1">
      <alignment horizontal="center" vertical="center" wrapText="1"/>
    </xf>
    <xf numFmtId="0" fontId="6" fillId="6" borderId="1" xfId="1" applyFont="1" applyFill="1" applyAlignment="1">
      <alignment wrapText="1"/>
    </xf>
    <xf numFmtId="0" fontId="6" fillId="6" borderId="1" xfId="1" applyFont="1" applyFill="1"/>
    <xf numFmtId="164" fontId="6" fillId="6" borderId="1" xfId="1" applyNumberFormat="1" applyFont="1" applyFill="1"/>
    <xf numFmtId="0" fontId="0" fillId="0" borderId="6" xfId="0" applyBorder="1"/>
    <xf numFmtId="164" fontId="0" fillId="0" borderId="0" xfId="0" applyNumberFormat="1"/>
    <xf numFmtId="0" fontId="7" fillId="0" borderId="4" xfId="1" applyFont="1" applyFill="1" applyBorder="1"/>
    <xf numFmtId="0" fontId="6" fillId="4" borderId="4" xfId="1" applyFont="1" applyFill="1" applyBorder="1"/>
    <xf numFmtId="0" fontId="6" fillId="4" borderId="7" xfId="1" applyFont="1" applyFill="1" applyBorder="1"/>
    <xf numFmtId="0" fontId="6" fillId="4" borderId="7" xfId="1" applyFont="1" applyFill="1" applyBorder="1" applyAlignment="1">
      <alignment horizontal="center"/>
    </xf>
    <xf numFmtId="164" fontId="6" fillId="4" borderId="7" xfId="1" applyNumberFormat="1" applyFont="1" applyFill="1" applyBorder="1"/>
    <xf numFmtId="0" fontId="6" fillId="4" borderId="6" xfId="1" applyFont="1" applyFill="1" applyBorder="1"/>
    <xf numFmtId="0" fontId="6" fillId="4" borderId="6" xfId="1" applyFont="1" applyFill="1" applyBorder="1" applyAlignment="1">
      <alignment horizontal="center"/>
    </xf>
    <xf numFmtId="164" fontId="6" fillId="4" borderId="6" xfId="1" applyNumberFormat="1" applyFont="1" applyFill="1" applyBorder="1"/>
    <xf numFmtId="0" fontId="7" fillId="3" borderId="5" xfId="1" applyFont="1" applyFill="1" applyBorder="1" applyAlignment="1">
      <alignment horizontal="center"/>
    </xf>
    <xf numFmtId="0" fontId="7" fillId="0" borderId="8" xfId="1" applyFont="1" applyFill="1" applyBorder="1"/>
    <xf numFmtId="0" fontId="0" fillId="0" borderId="9" xfId="0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164" fontId="7" fillId="3" borderId="7" xfId="1" applyNumberFormat="1" applyFont="1" applyFill="1" applyBorder="1"/>
    <xf numFmtId="0" fontId="7" fillId="3" borderId="7" xfId="1" applyFont="1" applyFill="1" applyBorder="1"/>
    <xf numFmtId="0" fontId="6" fillId="4" borderId="11" xfId="1" applyFont="1" applyFill="1" applyBorder="1"/>
    <xf numFmtId="0" fontId="6" fillId="4" borderId="12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164" fontId="6" fillId="4" borderId="5" xfId="1" applyNumberFormat="1" applyFont="1" applyFill="1" applyBorder="1"/>
    <xf numFmtId="0" fontId="6" fillId="4" borderId="5" xfId="1" applyFont="1" applyFill="1" applyBorder="1"/>
    <xf numFmtId="0" fontId="7" fillId="0" borderId="6" xfId="1" applyFont="1" applyFill="1" applyBorder="1"/>
    <xf numFmtId="0" fontId="7" fillId="0" borderId="6" xfId="1" applyFont="1" applyFill="1" applyBorder="1" applyAlignment="1">
      <alignment horizontal="center"/>
    </xf>
    <xf numFmtId="164" fontId="7" fillId="3" borderId="6" xfId="1" applyNumberFormat="1" applyFont="1" applyFill="1" applyBorder="1"/>
    <xf numFmtId="0" fontId="7" fillId="3" borderId="6" xfId="1" applyFont="1" applyFill="1" applyBorder="1"/>
    <xf numFmtId="164" fontId="8" fillId="0" borderId="1" xfId="1" applyNumberFormat="1" applyFont="1" applyFill="1"/>
    <xf numFmtId="0" fontId="6" fillId="3" borderId="1" xfId="1" applyFont="1" applyFill="1"/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3" borderId="4" xfId="1" applyFont="1" applyFill="1" applyBorder="1" applyAlignment="1">
      <alignment horizontal="left"/>
    </xf>
    <xf numFmtId="0" fontId="5" fillId="5" borderId="1" xfId="1" applyFont="1" applyFill="1" applyAlignment="1">
      <alignment horizontal="center"/>
    </xf>
    <xf numFmtId="0" fontId="3" fillId="5" borderId="1" xfId="1" applyFont="1" applyFill="1" applyAlignment="1">
      <alignment horizontal="center"/>
    </xf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8C49E-091D-48A1-A12E-7DAAF3295021}">
  <dimension ref="A1:L104"/>
  <sheetViews>
    <sheetView tabSelected="1" workbookViewId="0">
      <selection activeCell="A10" sqref="A10"/>
    </sheetView>
  </sheetViews>
  <sheetFormatPr defaultRowHeight="15" x14ac:dyDescent="0.25"/>
  <cols>
    <col min="1" max="1" width="34.140625" customWidth="1"/>
    <col min="2" max="2" width="15.5703125" customWidth="1"/>
    <col min="3" max="3" width="15.28515625" customWidth="1"/>
    <col min="4" max="4" width="15.140625" customWidth="1"/>
    <col min="5" max="5" width="52.5703125" customWidth="1"/>
    <col min="10" max="12" width="11" bestFit="1" customWidth="1"/>
  </cols>
  <sheetData>
    <row r="1" spans="1:5" ht="26.25" x14ac:dyDescent="0.4">
      <c r="A1" s="56" t="s">
        <v>68</v>
      </c>
      <c r="B1" s="56"/>
      <c r="C1" s="56"/>
      <c r="D1" s="56"/>
      <c r="E1" s="56"/>
    </row>
    <row r="2" spans="1:5" ht="15.75" x14ac:dyDescent="0.25">
      <c r="A2" s="52" t="s">
        <v>69</v>
      </c>
      <c r="B2" s="53"/>
      <c r="C2" s="53"/>
      <c r="D2" s="53"/>
      <c r="E2" s="54"/>
    </row>
    <row r="3" spans="1:5" ht="15.75" x14ac:dyDescent="0.25">
      <c r="A3" s="52" t="s">
        <v>70</v>
      </c>
      <c r="B3" s="53"/>
      <c r="C3" s="53"/>
      <c r="D3" s="53"/>
      <c r="E3" s="54"/>
    </row>
    <row r="4" spans="1:5" ht="15.75" x14ac:dyDescent="0.25">
      <c r="A4" s="52" t="s">
        <v>71</v>
      </c>
      <c r="B4" s="53"/>
      <c r="C4" s="53"/>
      <c r="D4" s="53"/>
      <c r="E4" s="54"/>
    </row>
    <row r="5" spans="1:5" ht="15.75" x14ac:dyDescent="0.25">
      <c r="A5" s="52" t="s">
        <v>72</v>
      </c>
      <c r="B5" s="53"/>
      <c r="C5" s="53"/>
      <c r="D5" s="53"/>
      <c r="E5" s="54"/>
    </row>
    <row r="6" spans="1:5" ht="15.75" x14ac:dyDescent="0.25">
      <c r="A6" s="52" t="s">
        <v>73</v>
      </c>
      <c r="B6" s="53"/>
      <c r="C6" s="53"/>
      <c r="D6" s="53"/>
      <c r="E6" s="54"/>
    </row>
    <row r="7" spans="1:5" ht="15.75" x14ac:dyDescent="0.25">
      <c r="A7" s="52" t="s">
        <v>74</v>
      </c>
      <c r="B7" s="53"/>
      <c r="C7" s="53"/>
      <c r="D7" s="53"/>
      <c r="E7" s="54"/>
    </row>
    <row r="8" spans="1:5" ht="15.75" x14ac:dyDescent="0.25">
      <c r="A8" s="52" t="s">
        <v>75</v>
      </c>
      <c r="B8" s="53"/>
      <c r="C8" s="53"/>
      <c r="D8" s="53"/>
      <c r="E8" s="54"/>
    </row>
    <row r="9" spans="1:5" ht="23.25" x14ac:dyDescent="0.35">
      <c r="A9" s="55" t="s">
        <v>103</v>
      </c>
      <c r="B9" s="55"/>
      <c r="C9" s="55"/>
      <c r="D9" s="55"/>
      <c r="E9" s="55"/>
    </row>
    <row r="10" spans="1:5" ht="45" x14ac:dyDescent="0.25">
      <c r="A10" s="20" t="s">
        <v>0</v>
      </c>
      <c r="B10" s="20" t="s">
        <v>1</v>
      </c>
      <c r="C10" s="21" t="s">
        <v>2</v>
      </c>
      <c r="D10" s="21" t="s">
        <v>3</v>
      </c>
      <c r="E10" s="20" t="s">
        <v>4</v>
      </c>
    </row>
    <row r="11" spans="1:5" x14ac:dyDescent="0.25">
      <c r="A11" s="1" t="s">
        <v>5</v>
      </c>
      <c r="B11" s="2"/>
      <c r="C11" s="2"/>
      <c r="D11" s="3">
        <f>57845.15+2998.2</f>
        <v>60843.35</v>
      </c>
      <c r="E11" s="1" t="s">
        <v>6</v>
      </c>
    </row>
    <row r="12" spans="1:5" x14ac:dyDescent="0.25">
      <c r="A12" s="4" t="s">
        <v>7</v>
      </c>
      <c r="B12" s="5"/>
      <c r="C12" s="5"/>
      <c r="D12" s="6">
        <f>SUM(D11)</f>
        <v>60843.35</v>
      </c>
      <c r="E12" s="4"/>
    </row>
    <row r="13" spans="1:5" x14ac:dyDescent="0.25">
      <c r="A13" s="1" t="s">
        <v>5</v>
      </c>
      <c r="B13" s="2"/>
      <c r="C13" s="2"/>
      <c r="D13" s="3"/>
      <c r="E13" s="1" t="s">
        <v>8</v>
      </c>
    </row>
    <row r="14" spans="1:5" x14ac:dyDescent="0.25">
      <c r="A14" s="4" t="s">
        <v>9</v>
      </c>
      <c r="B14" s="5"/>
      <c r="C14" s="5"/>
      <c r="D14" s="6">
        <f>SUM(D13)</f>
        <v>0</v>
      </c>
      <c r="E14" s="4"/>
    </row>
    <row r="15" spans="1:5" x14ac:dyDescent="0.25">
      <c r="A15" s="1" t="s">
        <v>5</v>
      </c>
      <c r="B15" s="2"/>
      <c r="C15" s="2"/>
      <c r="D15" s="3">
        <f>618.64+9544.46+494.72</f>
        <v>10657.819999999998</v>
      </c>
      <c r="E15" s="1" t="s">
        <v>87</v>
      </c>
    </row>
    <row r="16" spans="1:5" x14ac:dyDescent="0.25">
      <c r="A16" s="4" t="s">
        <v>10</v>
      </c>
      <c r="B16" s="5"/>
      <c r="C16" s="5"/>
      <c r="D16" s="6">
        <f>SUM(D15)</f>
        <v>10657.819999999998</v>
      </c>
      <c r="E16" s="4"/>
    </row>
    <row r="17" spans="1:5" x14ac:dyDescent="0.25">
      <c r="A17" s="1" t="s">
        <v>5</v>
      </c>
      <c r="B17" s="2"/>
      <c r="C17" s="2"/>
      <c r="D17" s="3">
        <v>3749.32</v>
      </c>
      <c r="E17" s="1" t="s">
        <v>11</v>
      </c>
    </row>
    <row r="18" spans="1:5" x14ac:dyDescent="0.25">
      <c r="A18" s="4" t="s">
        <v>12</v>
      </c>
      <c r="B18" s="5"/>
      <c r="C18" s="5"/>
      <c r="D18" s="6">
        <f>SUM(D17)</f>
        <v>3749.32</v>
      </c>
      <c r="E18" s="4"/>
    </row>
    <row r="19" spans="1:5" x14ac:dyDescent="0.25">
      <c r="A19" s="10" t="s">
        <v>5</v>
      </c>
      <c r="B19" s="11"/>
      <c r="C19" s="11"/>
      <c r="D19" s="12"/>
      <c r="E19" s="10" t="s">
        <v>56</v>
      </c>
    </row>
    <row r="20" spans="1:5" x14ac:dyDescent="0.25">
      <c r="A20" s="4" t="s">
        <v>57</v>
      </c>
      <c r="B20" s="5"/>
      <c r="C20" s="5"/>
      <c r="D20" s="6">
        <f>D19</f>
        <v>0</v>
      </c>
      <c r="E20" s="4"/>
    </row>
    <row r="21" spans="1:5" s="9" customFormat="1" x14ac:dyDescent="0.25">
      <c r="A21" s="1" t="s">
        <v>100</v>
      </c>
      <c r="B21" s="7"/>
      <c r="C21" s="7"/>
      <c r="D21" s="3">
        <v>384.8</v>
      </c>
      <c r="E21" s="1" t="s">
        <v>101</v>
      </c>
    </row>
    <row r="22" spans="1:5" s="9" customFormat="1" x14ac:dyDescent="0.25">
      <c r="A22" s="51" t="s">
        <v>63</v>
      </c>
      <c r="B22" s="7"/>
      <c r="C22" s="7"/>
      <c r="D22" s="6">
        <f>SUM(D21)</f>
        <v>384.8</v>
      </c>
      <c r="E22" s="51"/>
    </row>
    <row r="23" spans="1:5" x14ac:dyDescent="0.25">
      <c r="A23" s="17" t="s">
        <v>13</v>
      </c>
      <c r="B23" s="18"/>
      <c r="C23" s="18"/>
      <c r="D23" s="19">
        <f>D12+D14+D16+D18+D22+D20</f>
        <v>75635.290000000008</v>
      </c>
      <c r="E23" s="17"/>
    </row>
    <row r="24" spans="1:5" x14ac:dyDescent="0.25">
      <c r="A24" s="8"/>
      <c r="B24" s="2"/>
      <c r="C24" s="2"/>
      <c r="D24" s="12"/>
      <c r="E24" s="10" t="s">
        <v>56</v>
      </c>
    </row>
    <row r="25" spans="1:5" x14ac:dyDescent="0.25">
      <c r="A25" s="4" t="s">
        <v>67</v>
      </c>
      <c r="B25" s="5"/>
      <c r="C25" s="5"/>
      <c r="D25" s="6">
        <f>SUM(D24:D24)</f>
        <v>0</v>
      </c>
      <c r="E25" s="4"/>
    </row>
    <row r="26" spans="1:5" x14ac:dyDescent="0.25">
      <c r="A26" s="1"/>
      <c r="B26" s="2"/>
      <c r="C26" s="2"/>
      <c r="D26" s="12"/>
      <c r="E26" s="10" t="s">
        <v>59</v>
      </c>
    </row>
    <row r="27" spans="1:5" x14ac:dyDescent="0.25">
      <c r="A27" s="4" t="s">
        <v>58</v>
      </c>
      <c r="B27" s="5"/>
      <c r="C27" s="5"/>
      <c r="D27" s="6">
        <f>D26</f>
        <v>0</v>
      </c>
      <c r="E27" s="4"/>
    </row>
    <row r="28" spans="1:5" ht="15.75" customHeight="1" x14ac:dyDescent="0.25">
      <c r="A28" s="36" t="s">
        <v>89</v>
      </c>
      <c r="B28" s="37">
        <v>41775987954</v>
      </c>
      <c r="C28" s="38" t="s">
        <v>14</v>
      </c>
      <c r="D28" s="39">
        <v>36.28</v>
      </c>
      <c r="E28" s="40" t="s">
        <v>36</v>
      </c>
    </row>
    <row r="29" spans="1:5" ht="15.75" customHeight="1" x14ac:dyDescent="0.25">
      <c r="A29" s="46" t="s">
        <v>92</v>
      </c>
      <c r="B29" s="16">
        <v>24796394086</v>
      </c>
      <c r="C29" s="47" t="s">
        <v>16</v>
      </c>
      <c r="D29" s="48">
        <v>55</v>
      </c>
      <c r="E29" s="40" t="s">
        <v>36</v>
      </c>
    </row>
    <row r="30" spans="1:5" ht="15.75" customHeight="1" x14ac:dyDescent="0.25">
      <c r="A30" s="46" t="s">
        <v>93</v>
      </c>
      <c r="B30" s="16">
        <v>79608058419</v>
      </c>
      <c r="C30" s="47" t="s">
        <v>94</v>
      </c>
      <c r="D30" s="48">
        <v>226</v>
      </c>
      <c r="E30" s="49" t="s">
        <v>36</v>
      </c>
    </row>
    <row r="31" spans="1:5" ht="15.75" customHeight="1" x14ac:dyDescent="0.25">
      <c r="A31" s="46" t="s">
        <v>95</v>
      </c>
      <c r="B31" s="16">
        <v>2023029348</v>
      </c>
      <c r="C31" s="47" t="s">
        <v>80</v>
      </c>
      <c r="D31" s="48">
        <v>8.24</v>
      </c>
      <c r="E31" s="49" t="s">
        <v>36</v>
      </c>
    </row>
    <row r="32" spans="1:5" ht="15.75" customHeight="1" x14ac:dyDescent="0.25">
      <c r="A32" s="1" t="s">
        <v>21</v>
      </c>
      <c r="B32" s="35">
        <v>22916544397</v>
      </c>
      <c r="C32" s="2" t="s">
        <v>20</v>
      </c>
      <c r="D32" s="48">
        <v>43.08</v>
      </c>
      <c r="E32" s="49" t="s">
        <v>36</v>
      </c>
    </row>
    <row r="33" spans="1:5" ht="15.75" customHeight="1" x14ac:dyDescent="0.25">
      <c r="A33" s="46" t="s">
        <v>91</v>
      </c>
      <c r="B33" s="16">
        <v>58353015102</v>
      </c>
      <c r="C33" s="47" t="s">
        <v>16</v>
      </c>
      <c r="D33" s="48">
        <v>105.8</v>
      </c>
      <c r="E33" s="49" t="s">
        <v>36</v>
      </c>
    </row>
    <row r="34" spans="1:5" ht="15" customHeight="1" x14ac:dyDescent="0.25">
      <c r="A34" s="41" t="s">
        <v>15</v>
      </c>
      <c r="B34" s="42"/>
      <c r="C34" s="43"/>
      <c r="D34" s="44">
        <f>SUM(D28:D33)</f>
        <v>474.4</v>
      </c>
      <c r="E34" s="45"/>
    </row>
    <row r="35" spans="1:5" ht="16.5" customHeight="1" x14ac:dyDescent="0.25">
      <c r="A35" s="1" t="s">
        <v>21</v>
      </c>
      <c r="B35" s="35">
        <v>22916544397</v>
      </c>
      <c r="C35" s="2" t="s">
        <v>20</v>
      </c>
      <c r="D35" s="12">
        <v>1156.57</v>
      </c>
      <c r="E35" s="1" t="s">
        <v>17</v>
      </c>
    </row>
    <row r="36" spans="1:5" ht="15.75" customHeight="1" x14ac:dyDescent="0.25">
      <c r="A36" s="10" t="s">
        <v>18</v>
      </c>
      <c r="B36" s="11">
        <v>44138062462</v>
      </c>
      <c r="C36" s="11" t="s">
        <v>19</v>
      </c>
      <c r="D36" s="12">
        <v>684.68</v>
      </c>
      <c r="E36" s="10" t="s">
        <v>17</v>
      </c>
    </row>
    <row r="37" spans="1:5" ht="15" customHeight="1" x14ac:dyDescent="0.25">
      <c r="A37" s="4" t="s">
        <v>22</v>
      </c>
      <c r="B37" s="5"/>
      <c r="C37" s="5"/>
      <c r="D37" s="6">
        <f>SUM(D35:D36)</f>
        <v>1841.25</v>
      </c>
      <c r="E37" s="4"/>
    </row>
    <row r="38" spans="1:5" ht="15" customHeight="1" x14ac:dyDescent="0.25">
      <c r="A38" s="10" t="s">
        <v>38</v>
      </c>
      <c r="B38" s="11">
        <v>63073332379</v>
      </c>
      <c r="C38" s="11" t="s">
        <v>16</v>
      </c>
      <c r="D38" s="12">
        <v>772.34</v>
      </c>
      <c r="E38" s="1" t="s">
        <v>23</v>
      </c>
    </row>
    <row r="39" spans="1:5" x14ac:dyDescent="0.25">
      <c r="A39" s="4" t="s">
        <v>24</v>
      </c>
      <c r="B39" s="5"/>
      <c r="C39" s="5"/>
      <c r="D39" s="6">
        <f>SUM(D38:D38)</f>
        <v>772.34</v>
      </c>
      <c r="E39" s="4"/>
    </row>
    <row r="40" spans="1:5" ht="15" customHeight="1" x14ac:dyDescent="0.25">
      <c r="A40" s="10" t="s">
        <v>78</v>
      </c>
      <c r="B40" s="11">
        <v>20845957118</v>
      </c>
      <c r="C40" s="11" t="s">
        <v>79</v>
      </c>
      <c r="D40" s="50">
        <v>170.79</v>
      </c>
      <c r="E40" s="1" t="s">
        <v>39</v>
      </c>
    </row>
    <row r="41" spans="1:5" x14ac:dyDescent="0.25">
      <c r="A41" s="4" t="s">
        <v>33</v>
      </c>
      <c r="B41" s="5"/>
      <c r="C41" s="5"/>
      <c r="D41" s="6">
        <f>SUM(D40:D40)</f>
        <v>170.79</v>
      </c>
      <c r="E41" s="4"/>
    </row>
    <row r="42" spans="1:5" x14ac:dyDescent="0.25">
      <c r="A42" s="8"/>
      <c r="B42" s="13"/>
      <c r="C42" s="2"/>
      <c r="D42" s="3"/>
      <c r="E42" s="1" t="s">
        <v>60</v>
      </c>
    </row>
    <row r="43" spans="1:5" x14ac:dyDescent="0.25">
      <c r="A43" s="4" t="s">
        <v>61</v>
      </c>
      <c r="B43" s="5"/>
      <c r="C43" s="5"/>
      <c r="D43" s="6">
        <f>SUM(D42:D42)</f>
        <v>0</v>
      </c>
      <c r="E43" s="4"/>
    </row>
    <row r="44" spans="1:5" x14ac:dyDescent="0.25">
      <c r="A44" s="1"/>
      <c r="B44" s="2"/>
      <c r="C44" s="2"/>
      <c r="D44" s="3"/>
      <c r="E44" s="1" t="s">
        <v>40</v>
      </c>
    </row>
    <row r="45" spans="1:5" x14ac:dyDescent="0.25">
      <c r="A45" s="4" t="s">
        <v>41</v>
      </c>
      <c r="B45" s="5"/>
      <c r="C45" s="5"/>
      <c r="D45" s="6">
        <f>SUM(D44:D44)</f>
        <v>0</v>
      </c>
      <c r="E45" s="4"/>
    </row>
    <row r="46" spans="1:5" x14ac:dyDescent="0.25">
      <c r="A46" s="1" t="s">
        <v>42</v>
      </c>
      <c r="B46" s="2">
        <v>87311810356</v>
      </c>
      <c r="C46" s="2" t="s">
        <v>16</v>
      </c>
      <c r="D46" s="3">
        <v>10.28</v>
      </c>
      <c r="E46" s="1" t="s">
        <v>43</v>
      </c>
    </row>
    <row r="47" spans="1:5" x14ac:dyDescent="0.25">
      <c r="A47" s="10" t="s">
        <v>85</v>
      </c>
      <c r="B47" s="11">
        <v>81793146560</v>
      </c>
      <c r="C47" s="11" t="s">
        <v>16</v>
      </c>
      <c r="D47" s="3">
        <v>83.12</v>
      </c>
      <c r="E47" s="1" t="s">
        <v>43</v>
      </c>
    </row>
    <row r="48" spans="1:5" x14ac:dyDescent="0.25">
      <c r="A48" s="4" t="s">
        <v>25</v>
      </c>
      <c r="B48" s="5"/>
      <c r="C48" s="5"/>
      <c r="D48" s="6">
        <f>SUM(D46:D47)</f>
        <v>93.4</v>
      </c>
      <c r="E48" s="4"/>
    </row>
    <row r="49" spans="1:5" x14ac:dyDescent="0.25">
      <c r="A49" s="1" t="s">
        <v>84</v>
      </c>
      <c r="B49" s="2">
        <v>72612732139</v>
      </c>
      <c r="C49" s="2" t="s">
        <v>16</v>
      </c>
      <c r="D49" s="12">
        <v>195.68</v>
      </c>
      <c r="E49" s="1" t="s">
        <v>97</v>
      </c>
    </row>
    <row r="50" spans="1:5" x14ac:dyDescent="0.25">
      <c r="A50" s="10" t="s">
        <v>78</v>
      </c>
      <c r="B50" s="11">
        <v>20845957118</v>
      </c>
      <c r="C50" s="11" t="s">
        <v>79</v>
      </c>
      <c r="D50" s="12">
        <v>283.75</v>
      </c>
      <c r="E50" s="1" t="s">
        <v>97</v>
      </c>
    </row>
    <row r="51" spans="1:5" x14ac:dyDescent="0.25">
      <c r="A51" s="1" t="s">
        <v>96</v>
      </c>
      <c r="B51" s="2">
        <v>48062605125</v>
      </c>
      <c r="C51" s="2" t="s">
        <v>16</v>
      </c>
      <c r="D51" s="12">
        <v>3.75</v>
      </c>
      <c r="E51" s="1" t="s">
        <v>98</v>
      </c>
    </row>
    <row r="52" spans="1:5" ht="16.5" customHeight="1" x14ac:dyDescent="0.25">
      <c r="A52" s="4" t="s">
        <v>26</v>
      </c>
      <c r="B52" s="5"/>
      <c r="C52" s="5"/>
      <c r="D52" s="6">
        <f>SUM(D49:D49)</f>
        <v>195.68</v>
      </c>
      <c r="E52" s="4"/>
    </row>
    <row r="53" spans="1:5" ht="15" customHeight="1" x14ac:dyDescent="0.25">
      <c r="A53" s="10" t="s">
        <v>44</v>
      </c>
      <c r="B53" s="11">
        <v>12266526926</v>
      </c>
      <c r="C53" s="11" t="s">
        <v>14</v>
      </c>
      <c r="D53" s="12">
        <v>75.38</v>
      </c>
      <c r="E53" s="1" t="s">
        <v>45</v>
      </c>
    </row>
    <row r="54" spans="1:5" ht="15" customHeight="1" x14ac:dyDescent="0.25">
      <c r="A54" s="10" t="s">
        <v>82</v>
      </c>
      <c r="B54" s="2">
        <v>39548678448</v>
      </c>
      <c r="C54" s="2" t="s">
        <v>80</v>
      </c>
      <c r="D54" s="12">
        <v>35.24</v>
      </c>
      <c r="E54" s="1" t="s">
        <v>45</v>
      </c>
    </row>
    <row r="55" spans="1:5" x14ac:dyDescent="0.25">
      <c r="A55" s="4" t="s">
        <v>46</v>
      </c>
      <c r="B55" s="5"/>
      <c r="C55" s="5"/>
      <c r="D55" s="6">
        <f>SUM(D53:D54)</f>
        <v>110.62</v>
      </c>
      <c r="E55" s="4"/>
    </row>
    <row r="56" spans="1:5" ht="15.75" customHeight="1" x14ac:dyDescent="0.25">
      <c r="A56" s="10"/>
      <c r="B56" s="11"/>
      <c r="C56" s="11"/>
      <c r="D56" s="12"/>
      <c r="E56" s="10" t="s">
        <v>47</v>
      </c>
    </row>
    <row r="57" spans="1:5" ht="16.5" customHeight="1" x14ac:dyDescent="0.25">
      <c r="A57" s="4" t="s">
        <v>35</v>
      </c>
      <c r="B57" s="5"/>
      <c r="C57" s="5"/>
      <c r="D57" s="6">
        <f>SUM(D56:D56)</f>
        <v>0</v>
      </c>
      <c r="E57" s="4"/>
    </row>
    <row r="58" spans="1:5" s="9" customFormat="1" ht="15.75" customHeight="1" x14ac:dyDescent="0.25">
      <c r="A58" s="8"/>
      <c r="B58" s="13"/>
      <c r="C58" s="2"/>
      <c r="D58" s="3"/>
      <c r="E58" s="1" t="s">
        <v>62</v>
      </c>
    </row>
    <row r="59" spans="1:5" ht="15.75" customHeight="1" x14ac:dyDescent="0.25">
      <c r="A59" s="4" t="s">
        <v>63</v>
      </c>
      <c r="B59" s="5"/>
      <c r="C59" s="5"/>
      <c r="D59" s="6">
        <f>SUM(D58)</f>
        <v>0</v>
      </c>
      <c r="E59" s="4"/>
    </row>
    <row r="60" spans="1:5" x14ac:dyDescent="0.25">
      <c r="A60" s="1" t="s">
        <v>76</v>
      </c>
      <c r="B60" s="2">
        <v>22361751585</v>
      </c>
      <c r="C60" s="2" t="s">
        <v>16</v>
      </c>
      <c r="D60" s="3">
        <v>44.45</v>
      </c>
      <c r="E60" s="1" t="s">
        <v>27</v>
      </c>
    </row>
    <row r="61" spans="1:5" x14ac:dyDescent="0.25">
      <c r="A61" s="1" t="s">
        <v>77</v>
      </c>
      <c r="B61" s="2">
        <v>7928109478</v>
      </c>
      <c r="C61" s="2" t="s">
        <v>37</v>
      </c>
      <c r="D61" s="3">
        <v>30</v>
      </c>
      <c r="E61" s="1" t="s">
        <v>27</v>
      </c>
    </row>
    <row r="62" spans="1:5" x14ac:dyDescent="0.25">
      <c r="A62" t="s">
        <v>34</v>
      </c>
      <c r="B62" s="2">
        <v>56575768790</v>
      </c>
      <c r="C62" s="2" t="s">
        <v>16</v>
      </c>
      <c r="D62" s="3">
        <v>71.38</v>
      </c>
      <c r="E62" s="1" t="s">
        <v>27</v>
      </c>
    </row>
    <row r="63" spans="1:5" x14ac:dyDescent="0.25">
      <c r="A63" s="1" t="s">
        <v>48</v>
      </c>
      <c r="B63" s="2">
        <v>14506572540</v>
      </c>
      <c r="C63" s="2" t="s">
        <v>16</v>
      </c>
      <c r="D63" s="3">
        <v>43.75</v>
      </c>
      <c r="E63" s="1" t="s">
        <v>27</v>
      </c>
    </row>
    <row r="64" spans="1:5" x14ac:dyDescent="0.25">
      <c r="A64" s="8" t="s">
        <v>83</v>
      </c>
      <c r="B64" s="2">
        <v>37439642333</v>
      </c>
      <c r="C64" s="2" t="s">
        <v>20</v>
      </c>
      <c r="D64" s="12">
        <v>50</v>
      </c>
      <c r="E64" s="1" t="s">
        <v>27</v>
      </c>
    </row>
    <row r="65" spans="1:5" x14ac:dyDescent="0.25">
      <c r="A65" s="8" t="s">
        <v>90</v>
      </c>
      <c r="B65" s="2">
        <v>35956517501</v>
      </c>
      <c r="C65" s="2" t="s">
        <v>14</v>
      </c>
      <c r="D65" s="12">
        <v>165.9</v>
      </c>
      <c r="E65" s="1" t="s">
        <v>27</v>
      </c>
    </row>
    <row r="66" spans="1:5" ht="16.5" customHeight="1" x14ac:dyDescent="0.25">
      <c r="A66" s="1" t="s">
        <v>86</v>
      </c>
      <c r="B66" s="2">
        <v>85821130368</v>
      </c>
      <c r="C66" s="2" t="s">
        <v>16</v>
      </c>
      <c r="D66" s="3">
        <v>1.66</v>
      </c>
      <c r="E66" s="1" t="s">
        <v>27</v>
      </c>
    </row>
    <row r="67" spans="1:5" ht="17.25" customHeight="1" x14ac:dyDescent="0.25">
      <c r="A67" s="29" t="s">
        <v>28</v>
      </c>
      <c r="B67" s="30"/>
      <c r="C67" s="30"/>
      <c r="D67" s="31">
        <f>SUM(D60:D66)</f>
        <v>407.14000000000004</v>
      </c>
      <c r="E67" s="4"/>
    </row>
    <row r="68" spans="1:5" ht="15" customHeight="1" x14ac:dyDescent="0.25">
      <c r="A68" s="25"/>
      <c r="B68" s="25"/>
      <c r="C68" s="25"/>
      <c r="D68" s="25"/>
      <c r="E68" s="27" t="s">
        <v>49</v>
      </c>
    </row>
    <row r="69" spans="1:5" ht="18" customHeight="1" x14ac:dyDescent="0.25">
      <c r="A69" s="32" t="s">
        <v>29</v>
      </c>
      <c r="B69" s="33"/>
      <c r="C69" s="33"/>
      <c r="D69" s="34">
        <f>SUM(D68)</f>
        <v>0</v>
      </c>
      <c r="E69" s="28"/>
    </row>
    <row r="70" spans="1:5" ht="15" customHeight="1" x14ac:dyDescent="0.25">
      <c r="A70" s="1"/>
      <c r="B70" s="2"/>
      <c r="C70" s="2"/>
      <c r="D70" s="3"/>
      <c r="E70" s="1" t="s">
        <v>50</v>
      </c>
    </row>
    <row r="71" spans="1:5" ht="15.75" customHeight="1" x14ac:dyDescent="0.25">
      <c r="A71" s="4" t="s">
        <v>30</v>
      </c>
      <c r="B71" s="5"/>
      <c r="C71" s="5"/>
      <c r="D71" s="6">
        <f>SUM(D70:D70)</f>
        <v>0</v>
      </c>
      <c r="E71" s="4"/>
    </row>
    <row r="72" spans="1:5" ht="15.75" customHeight="1" x14ac:dyDescent="0.25">
      <c r="A72" s="15" t="s">
        <v>88</v>
      </c>
      <c r="B72" s="11">
        <v>97748123085</v>
      </c>
      <c r="C72" s="11" t="s">
        <v>16</v>
      </c>
      <c r="D72" s="12">
        <v>70</v>
      </c>
      <c r="E72" s="10" t="s">
        <v>64</v>
      </c>
    </row>
    <row r="73" spans="1:5" ht="15.75" customHeight="1" x14ac:dyDescent="0.25">
      <c r="A73" s="15" t="s">
        <v>99</v>
      </c>
      <c r="B73" s="11">
        <v>78661516143</v>
      </c>
      <c r="C73" s="11" t="s">
        <v>16</v>
      </c>
      <c r="D73" s="12">
        <v>55</v>
      </c>
      <c r="E73" s="10" t="s">
        <v>64</v>
      </c>
    </row>
    <row r="74" spans="1:5" ht="15.75" customHeight="1" x14ac:dyDescent="0.25">
      <c r="A74" s="4" t="s">
        <v>65</v>
      </c>
      <c r="B74" s="5"/>
      <c r="C74" s="5"/>
      <c r="D74" s="6">
        <f>SUM(D72:D73)</f>
        <v>125</v>
      </c>
      <c r="E74" s="4"/>
    </row>
    <row r="75" spans="1:5" ht="17.25" customHeight="1" x14ac:dyDescent="0.25">
      <c r="A75" s="10"/>
      <c r="B75" s="2"/>
      <c r="C75" s="11"/>
      <c r="D75" s="12"/>
      <c r="E75" s="10" t="s">
        <v>51</v>
      </c>
    </row>
    <row r="76" spans="1:5" ht="15.75" customHeight="1" x14ac:dyDescent="0.25">
      <c r="A76" s="4" t="s">
        <v>52</v>
      </c>
      <c r="B76" s="5"/>
      <c r="C76" s="5"/>
      <c r="D76" s="6">
        <f>SUM(D75:D75)</f>
        <v>0</v>
      </c>
      <c r="E76" s="4"/>
    </row>
    <row r="77" spans="1:5" ht="15.75" customHeight="1" x14ac:dyDescent="0.25">
      <c r="A77" s="10" t="s">
        <v>31</v>
      </c>
      <c r="B77" s="2">
        <v>52508873833</v>
      </c>
      <c r="C77" s="2" t="s">
        <v>32</v>
      </c>
      <c r="D77" s="3">
        <v>36.83</v>
      </c>
      <c r="E77" s="1" t="s">
        <v>53</v>
      </c>
    </row>
    <row r="78" spans="1:5" ht="15.75" customHeight="1" x14ac:dyDescent="0.25">
      <c r="A78" s="1" t="s">
        <v>48</v>
      </c>
      <c r="B78" s="2">
        <v>14506572540</v>
      </c>
      <c r="C78" s="2" t="s">
        <v>16</v>
      </c>
      <c r="D78" s="3">
        <v>171.88</v>
      </c>
      <c r="E78" s="1" t="s">
        <v>53</v>
      </c>
    </row>
    <row r="79" spans="1:5" x14ac:dyDescent="0.25">
      <c r="A79" s="10" t="s">
        <v>81</v>
      </c>
      <c r="B79" s="11">
        <v>82752153530</v>
      </c>
      <c r="C79" s="11" t="s">
        <v>16</v>
      </c>
      <c r="D79" s="12">
        <v>31.25</v>
      </c>
      <c r="E79" s="10" t="s">
        <v>53</v>
      </c>
    </row>
    <row r="80" spans="1:5" x14ac:dyDescent="0.25">
      <c r="A80" s="4" t="s">
        <v>54</v>
      </c>
      <c r="B80" s="5"/>
      <c r="C80" s="5"/>
      <c r="D80" s="6">
        <f>SUM(D77:D79)</f>
        <v>239.95999999999998</v>
      </c>
      <c r="E80" s="4"/>
    </row>
    <row r="81" spans="1:12" x14ac:dyDescent="0.25">
      <c r="A81" s="10" t="s">
        <v>78</v>
      </c>
      <c r="B81" s="11">
        <v>20845957118</v>
      </c>
      <c r="C81" s="11" t="s">
        <v>79</v>
      </c>
      <c r="D81" s="12">
        <v>2418.75</v>
      </c>
      <c r="E81" s="1" t="s">
        <v>66</v>
      </c>
      <c r="J81" s="26"/>
      <c r="K81" s="26"/>
      <c r="L81" s="26"/>
    </row>
    <row r="82" spans="1:12" x14ac:dyDescent="0.25">
      <c r="A82" s="4" t="s">
        <v>55</v>
      </c>
      <c r="B82" s="5"/>
      <c r="C82" s="5"/>
      <c r="D82" s="6">
        <f>SUM(D81)</f>
        <v>2418.75</v>
      </c>
      <c r="E82" s="4"/>
    </row>
    <row r="83" spans="1:12" x14ac:dyDescent="0.25">
      <c r="A83" s="17" t="s">
        <v>13</v>
      </c>
      <c r="B83" s="17"/>
      <c r="C83" s="17"/>
      <c r="D83" s="19">
        <f>D82+D80+D76+D74+D71+D69+D67+D59+D57+D55+D52+D48+D45+D43+D41+D39+D37+D34+D27+D25</f>
        <v>6849.329999999999</v>
      </c>
      <c r="E83" s="17"/>
      <c r="K83" s="26"/>
    </row>
    <row r="84" spans="1:12" x14ac:dyDescent="0.25">
      <c r="A84" s="22" t="s">
        <v>102</v>
      </c>
      <c r="B84" s="23"/>
      <c r="C84" s="23"/>
      <c r="D84" s="24">
        <f>D23+D83</f>
        <v>82484.62000000001</v>
      </c>
      <c r="E84" s="23"/>
      <c r="J84" s="26"/>
      <c r="K84" s="26"/>
      <c r="L84" s="26"/>
    </row>
    <row r="104" spans="8:8" x14ac:dyDescent="0.25">
      <c r="H104" s="14"/>
    </row>
  </sheetData>
  <mergeCells count="9">
    <mergeCell ref="A7:E7"/>
    <mergeCell ref="A8:E8"/>
    <mergeCell ref="A9:E9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orientation="landscape" r:id="rId1"/>
  <ignoredErrors>
    <ignoredError sqref="D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Čekić</dc:creator>
  <cp:lastModifiedBy>Nermina</cp:lastModifiedBy>
  <dcterms:created xsi:type="dcterms:W3CDTF">2025-02-19T13:51:41Z</dcterms:created>
  <dcterms:modified xsi:type="dcterms:W3CDTF">2025-03-20T10:58:30Z</dcterms:modified>
</cp:coreProperties>
</file>